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CONTAT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<sst xmlns="http://schemas.openxmlformats.org/spreadsheetml/2006/main" count="83" uniqueCount="45">
  <si>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</si>
  <si>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</si>
  <si>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</si>
  <si>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</si>
  <si>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</si>
  <si>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</si>
  <si>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</si>
  <si>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</si>
  <si>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</si>
  <si>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</si>
  <si>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</si>
  <si>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IANUARIE</t>
  </si>
  <si>
    <t>FEBRUARIE</t>
  </si>
  <si>
    <t>MARTIE</t>
  </si>
  <si>
    <t>APRILIE</t>
  </si>
  <si>
    <t>TOTAL DIN CARE: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</si>
  <si>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</si>
  <si>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</si>
  <si>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</si>
  <si>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</si>
  <si>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</si>
  <si>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</si>
  <si>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</si>
  <si>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</si>
  <si>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PENTRU SERVICII MEDICALE SPITALICESTI -SPITALIZARE DE ZI</t>
  </si>
  <si>
    <t>SC ALPHA MEDICAL INVEST SRL</t>
  </si>
  <si>
    <t>SC BROTAC MEDICAL CENTER SRL</t>
  </si>
  <si>
    <t>TOTAL</t>
  </si>
  <si>
    <t>TOTAL VALOARE DECONTATA  2016 DIN CARE:</t>
  </si>
  <si>
    <t>151/2016</t>
  </si>
  <si>
    <t>149/2016</t>
  </si>
  <si>
    <t>160/2016</t>
  </si>
  <si>
    <t>175/2016</t>
  </si>
  <si>
    <t>161/2016</t>
  </si>
  <si>
    <t>167/2016</t>
  </si>
  <si>
    <t>184/2016</t>
  </si>
  <si>
    <t>151.2/2017</t>
  </si>
  <si>
    <t>149.2/2017</t>
  </si>
  <si>
    <t>160.2/2017</t>
  </si>
  <si>
    <t>175.2/2017</t>
  </si>
  <si>
    <t>161.2/2017</t>
  </si>
  <si>
    <t xml:space="preserve">          SITUATIA  VALORILOR DECONTATE   PENTRU ANUL 2018 CU UNITATILE SANITARE </t>
  </si>
  <si>
    <t xml:space="preserve">          SITUATIA  VALORILOR DECONTATE   PENTRU ANUL 2018  CU UNITATILE SANITARE </t>
  </si>
  <si>
    <t xml:space="preserve">          SITUATIA  VALORILOR DECONTATE  PENTRU ANUL 2018  CU UNITATILE SANITARE </t>
  </si>
  <si>
    <t xml:space="preserve">                                                                                                         CONFORM OUG 114/2018- LEGEA 153/2017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</si>
</sst>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5" xfId="0" applyFont="1" applyBorder="1" applyAlignment="1">
      <alignment wrapText="1"/>
    </xf>
    <xf numFmtId="4" fontId="5" fillId="0" borderId="6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4" fontId="5" fillId="0" borderId="8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7" fillId="0" borderId="4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0" fontId="4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zoomScale="80" zoomScaleNormal="80" workbookViewId="0" topLeftCell="A31">
      <selection activeCell="P52" sqref="P52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4.57421875" style="0" customWidth="1"/>
    <col min="4" max="4" width="18.8515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6.2812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43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10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12" t="s">
        <v>9</v>
      </c>
    </row>
    <row r="7" spans="1:16" ht="78.75" customHeight="1" thickBot="1">
      <c r="A7" s="4" t="s">
        <v>3</v>
      </c>
      <c r="B7" s="46" t="s">
        <v>4</v>
      </c>
      <c r="C7" s="47" t="s">
        <v>7</v>
      </c>
      <c r="D7" s="48" t="s">
        <v>28</v>
      </c>
      <c r="E7" s="49" t="s">
        <v>11</v>
      </c>
      <c r="F7" s="49" t="s">
        <v>12</v>
      </c>
      <c r="G7" s="49" t="s">
        <v>13</v>
      </c>
      <c r="H7" s="50" t="s">
        <v>14</v>
      </c>
      <c r="I7" s="51" t="s">
        <v>16</v>
      </c>
      <c r="J7" s="52" t="s">
        <v>17</v>
      </c>
      <c r="K7" s="52" t="s">
        <v>18</v>
      </c>
      <c r="L7" s="52" t="s">
        <v>19</v>
      </c>
      <c r="M7" s="52" t="s">
        <v>20</v>
      </c>
      <c r="N7" s="52" t="s">
        <v>21</v>
      </c>
      <c r="O7" s="50" t="s">
        <v>22</v>
      </c>
      <c r="P7" s="41" t="s">
        <v>23</v>
      </c>
    </row>
    <row r="8" spans="1:16" ht="45">
      <c r="A8" s="22">
        <v>1</v>
      </c>
      <c r="B8" s="25" t="s">
        <v>0</v>
      </c>
      <c r="C8" s="17" t="s">
        <v>29</v>
      </c>
      <c r="D8" s="43">
        <f>E8+F8+G8+H8+I8+J8+K8+L8+M8+N8+O8+P8</f>
        <v>38072120.64</v>
      </c>
      <c r="E8" s="19">
        <v>3176537.22</v>
      </c>
      <c r="F8" s="19">
        <v>3238239.71</v>
      </c>
      <c r="G8" s="19">
        <f>3238720.14+62912.48</f>
        <v>3301632.62</v>
      </c>
      <c r="H8" s="35">
        <v>3117674.21</v>
      </c>
      <c r="I8" s="35">
        <v>3124326.12</v>
      </c>
      <c r="J8" s="35">
        <v>3130735.96</v>
      </c>
      <c r="K8" s="35">
        <v>3124188.42</v>
      </c>
      <c r="L8" s="35">
        <v>3123812.17</v>
      </c>
      <c r="M8" s="35">
        <v>2994177.04</v>
      </c>
      <c r="N8" s="35">
        <v>3254980.01</v>
      </c>
      <c r="O8" s="53">
        <v>3296397.8</v>
      </c>
      <c r="P8" s="54">
        <v>3189419.36</v>
      </c>
    </row>
    <row r="9" spans="1:16" ht="51" customHeight="1">
      <c r="A9" s="23">
        <v>2</v>
      </c>
      <c r="B9" s="26" t="s">
        <v>1</v>
      </c>
      <c r="C9" s="6" t="s">
        <v>30</v>
      </c>
      <c r="D9" s="44">
        <f>E9+F9+G9+H9+I9+J9+K9+L9+M9+N9+O9+P9</f>
        <v>17689039.130000003</v>
      </c>
      <c r="E9" s="15">
        <v>834151.51</v>
      </c>
      <c r="F9" s="15">
        <v>823485.01</v>
      </c>
      <c r="G9" s="15">
        <f>838809.01-7878.2</f>
        <v>830930.81</v>
      </c>
      <c r="H9" s="36">
        <v>798312.32</v>
      </c>
      <c r="I9" s="36">
        <v>858833.99</v>
      </c>
      <c r="J9" s="36">
        <v>8009134.19</v>
      </c>
      <c r="K9" s="36">
        <v>864597.27</v>
      </c>
      <c r="L9" s="36">
        <v>923193.63</v>
      </c>
      <c r="M9" s="36">
        <v>888936.97</v>
      </c>
      <c r="N9" s="36">
        <v>990144.64</v>
      </c>
      <c r="O9" s="42">
        <v>970070.76</v>
      </c>
      <c r="P9" s="55">
        <v>897248.03</v>
      </c>
    </row>
    <row r="10" spans="1:16" ht="30">
      <c r="A10" s="23">
        <v>3</v>
      </c>
      <c r="B10" s="26" t="s">
        <v>6</v>
      </c>
      <c r="C10" s="6" t="s">
        <v>31</v>
      </c>
      <c r="D10" s="45">
        <f>E10+F10+G10+H10+I10+J10+K10+L10+M10+N10+O10+P10</f>
        <v>6240289.670000001</v>
      </c>
      <c r="E10" s="15">
        <v>535086.55</v>
      </c>
      <c r="F10" s="15">
        <v>497008.51</v>
      </c>
      <c r="G10" s="15">
        <f>537300.92+22044.49</f>
        <v>559345.41</v>
      </c>
      <c r="H10" s="36">
        <v>502939.32</v>
      </c>
      <c r="I10" s="36">
        <v>502824.3</v>
      </c>
      <c r="J10" s="36">
        <v>503220.94</v>
      </c>
      <c r="K10" s="36">
        <v>502893.31</v>
      </c>
      <c r="L10" s="36">
        <v>523905.67</v>
      </c>
      <c r="M10" s="36">
        <v>483981.17</v>
      </c>
      <c r="N10" s="36">
        <v>522282.14</v>
      </c>
      <c r="O10" s="42">
        <v>548523.45</v>
      </c>
      <c r="P10" s="55">
        <v>558278.9</v>
      </c>
    </row>
    <row r="11" spans="1:16" ht="40.5" customHeight="1">
      <c r="A11" s="23">
        <v>4</v>
      </c>
      <c r="B11" s="27" t="s">
        <v>2</v>
      </c>
      <c r="C11" s="7" t="s">
        <v>32</v>
      </c>
      <c r="D11" s="44">
        <f>E11+F11+G11+H11+I11+J11+K11+L11+M11+N11+O11+P11</f>
        <v>6385211.05</v>
      </c>
      <c r="E11" s="15">
        <v>504878.09</v>
      </c>
      <c r="F11" s="15">
        <v>476894.73</v>
      </c>
      <c r="G11" s="15">
        <f>557534.36+42955.5</f>
        <v>600489.86</v>
      </c>
      <c r="H11" s="36">
        <v>491354.48</v>
      </c>
      <c r="I11" s="36">
        <v>513101.17</v>
      </c>
      <c r="J11" s="36">
        <v>541720.71</v>
      </c>
      <c r="K11" s="36">
        <v>535529.75</v>
      </c>
      <c r="L11" s="36">
        <v>535736.96</v>
      </c>
      <c r="M11" s="36">
        <v>537751.52</v>
      </c>
      <c r="N11" s="36">
        <v>580088.53</v>
      </c>
      <c r="O11" s="42">
        <v>509386.35</v>
      </c>
      <c r="P11" s="55">
        <v>558278.9</v>
      </c>
    </row>
    <row r="12" spans="1:16" ht="52.5" customHeight="1" thickBot="1">
      <c r="A12" s="24">
        <v>5</v>
      </c>
      <c r="B12" s="28" t="s">
        <v>5</v>
      </c>
      <c r="C12" s="11" t="s">
        <v>33</v>
      </c>
      <c r="D12" s="44">
        <f>E12+F12+G12+H12+I12+J12+K12+L12+M12+N12+O12+P12</f>
        <v>5955152.140000001</v>
      </c>
      <c r="E12" s="15">
        <v>512481.97</v>
      </c>
      <c r="F12" s="15">
        <v>507744.25</v>
      </c>
      <c r="G12" s="15">
        <f>512843.26+5671.44</f>
        <v>518514.7</v>
      </c>
      <c r="H12" s="15">
        <v>437920.42</v>
      </c>
      <c r="I12" s="15">
        <v>489917.75</v>
      </c>
      <c r="J12" s="15">
        <v>535864.56</v>
      </c>
      <c r="K12" s="15">
        <v>490330.95</v>
      </c>
      <c r="L12" s="15">
        <v>490514.28</v>
      </c>
      <c r="M12" s="15">
        <v>488962.05</v>
      </c>
      <c r="N12" s="15">
        <v>500065.98</v>
      </c>
      <c r="O12" s="42">
        <v>491901.65</v>
      </c>
      <c r="P12" s="42">
        <v>490933.58</v>
      </c>
    </row>
    <row r="13" spans="1:16" ht="32.25" customHeight="1" thickBot="1">
      <c r="A13" s="33"/>
      <c r="B13" s="29" t="s">
        <v>8</v>
      </c>
      <c r="C13" s="30"/>
      <c r="D13" s="34">
        <f aca="true" t="shared" si="0" ref="D13:I13">SUM(D8:D12)</f>
        <v>74341812.63000001</v>
      </c>
      <c r="E13" s="31">
        <f t="shared" si="0"/>
        <v>5563135.34</v>
      </c>
      <c r="F13" s="31">
        <f t="shared" si="0"/>
        <v>5543372.209999999</v>
      </c>
      <c r="G13" s="31">
        <f t="shared" si="0"/>
        <v>5810913.4</v>
      </c>
      <c r="H13" s="14">
        <f t="shared" si="0"/>
        <v>5348200.75</v>
      </c>
      <c r="I13" s="14">
        <f t="shared" si="0"/>
        <v>5489003.33</v>
      </c>
      <c r="J13" s="31">
        <f aca="true" t="shared" si="1" ref="J13:P13">SUM(J8:J12)</f>
        <v>12720676.360000001</v>
      </c>
      <c r="K13" s="31">
        <f t="shared" si="1"/>
        <v>5517539.7</v>
      </c>
      <c r="L13" s="31">
        <f t="shared" si="1"/>
        <v>5597162.71</v>
      </c>
      <c r="M13" s="31">
        <f t="shared" si="1"/>
        <v>5393808.749999999</v>
      </c>
      <c r="N13" s="31">
        <f t="shared" si="1"/>
        <v>5847561.299999999</v>
      </c>
      <c r="O13" s="31">
        <f t="shared" si="1"/>
        <v>5816280.01</v>
      </c>
      <c r="P13" s="32">
        <f t="shared" si="1"/>
        <v>5694158.7700000005</v>
      </c>
    </row>
    <row r="14" spans="1:4" ht="12.75">
      <c r="A14" s="1"/>
      <c r="B14" s="1"/>
      <c r="C14" s="1"/>
      <c r="D14" s="8"/>
    </row>
    <row r="15" spans="1:4" ht="12.75">
      <c r="A15" s="1"/>
      <c r="B15" s="1"/>
      <c r="C15" s="1"/>
      <c r="D15" s="8"/>
    </row>
    <row r="16" spans="1:4" ht="18">
      <c r="A16" s="1"/>
      <c r="B16" s="3" t="s">
        <v>42</v>
      </c>
      <c r="C16" s="1"/>
      <c r="D16" s="8"/>
    </row>
    <row r="17" spans="1:4" ht="12.75">
      <c r="A17" s="1"/>
      <c r="B17" s="1"/>
      <c r="C17" s="1"/>
      <c r="D17" s="8"/>
    </row>
    <row r="18" spans="1:4" ht="18">
      <c r="A18" s="1"/>
      <c r="B18" s="1"/>
      <c r="C18" s="3" t="s">
        <v>24</v>
      </c>
      <c r="D18" s="8"/>
    </row>
    <row r="19" spans="1:4" ht="13.5" thickBot="1">
      <c r="A19" s="1"/>
      <c r="B19" s="1"/>
      <c r="C19" s="1"/>
      <c r="D19" s="8"/>
    </row>
    <row r="20" spans="1:16" ht="75.75" thickBot="1">
      <c r="A20" s="4" t="s">
        <v>3</v>
      </c>
      <c r="B20" s="46" t="s">
        <v>4</v>
      </c>
      <c r="C20" s="47" t="s">
        <v>7</v>
      </c>
      <c r="D20" s="48" t="s">
        <v>28</v>
      </c>
      <c r="E20" s="49" t="s">
        <v>11</v>
      </c>
      <c r="F20" s="49" t="s">
        <v>12</v>
      </c>
      <c r="G20" s="49" t="s">
        <v>13</v>
      </c>
      <c r="H20" s="50" t="s">
        <v>14</v>
      </c>
      <c r="I20" s="51" t="s">
        <v>16</v>
      </c>
      <c r="J20" s="52" t="s">
        <v>17</v>
      </c>
      <c r="K20" s="52" t="s">
        <v>18</v>
      </c>
      <c r="L20" s="52" t="s">
        <v>19</v>
      </c>
      <c r="M20" s="52" t="s">
        <v>20</v>
      </c>
      <c r="N20" s="52" t="s">
        <v>21</v>
      </c>
      <c r="O20" s="50" t="s">
        <v>22</v>
      </c>
      <c r="P20" s="41" t="s">
        <v>23</v>
      </c>
    </row>
    <row r="21" spans="1:16" ht="30">
      <c r="A21" s="22">
        <v>1</v>
      </c>
      <c r="B21" s="25" t="s">
        <v>25</v>
      </c>
      <c r="C21" s="17" t="s">
        <v>34</v>
      </c>
      <c r="D21" s="43">
        <f>E21+F21+G21+H21+I21+J21+K21+L21+M21+N21+O21+P21</f>
        <v>3238508</v>
      </c>
      <c r="E21" s="19">
        <v>215254</v>
      </c>
      <c r="F21" s="19">
        <v>214979</v>
      </c>
      <c r="G21" s="19">
        <f>215246+385</f>
        <v>215631</v>
      </c>
      <c r="H21" s="19">
        <v>220850</v>
      </c>
      <c r="I21" s="19">
        <v>275065</v>
      </c>
      <c r="J21" s="35">
        <v>302492</v>
      </c>
      <c r="K21" s="35">
        <v>275134</v>
      </c>
      <c r="L21" s="35">
        <v>269512</v>
      </c>
      <c r="M21" s="35">
        <v>275155</v>
      </c>
      <c r="N21" s="35">
        <v>307666</v>
      </c>
      <c r="O21" s="53">
        <v>370495</v>
      </c>
      <c r="P21" s="54">
        <v>296275</v>
      </c>
    </row>
    <row r="22" spans="1:16" ht="30">
      <c r="A22" s="23">
        <v>2</v>
      </c>
      <c r="B22" s="26" t="s">
        <v>26</v>
      </c>
      <c r="C22" s="6" t="s">
        <v>35</v>
      </c>
      <c r="D22" s="44">
        <f>E22+F22+G22+H22+I22+J22+K22+L22+M22+N22+O22+P22</f>
        <v>1889324.1800000002</v>
      </c>
      <c r="E22" s="15">
        <v>120898.9</v>
      </c>
      <c r="F22" s="15">
        <v>129405.2</v>
      </c>
      <c r="G22" s="15">
        <f>160057.9+24838.7</f>
        <v>184896.6</v>
      </c>
      <c r="H22" s="15">
        <v>151239.05</v>
      </c>
      <c r="I22" s="15">
        <v>154971.6</v>
      </c>
      <c r="J22" s="15">
        <v>158781.1</v>
      </c>
      <c r="K22" s="36">
        <v>154729.35</v>
      </c>
      <c r="L22" s="36">
        <v>168623.61</v>
      </c>
      <c r="M22" s="36">
        <v>160495.41</v>
      </c>
      <c r="N22" s="36">
        <v>179444.25</v>
      </c>
      <c r="O22" s="42">
        <v>175911.06</v>
      </c>
      <c r="P22" s="55">
        <v>149928.05</v>
      </c>
    </row>
    <row r="23" spans="1:16" ht="15.75">
      <c r="A23" s="56"/>
      <c r="B23" s="57" t="s">
        <v>27</v>
      </c>
      <c r="C23" s="56"/>
      <c r="D23" s="44">
        <f>D22+D21</f>
        <v>5127832.18</v>
      </c>
      <c r="E23" s="69">
        <f>E22+E21</f>
        <v>336152.9</v>
      </c>
      <c r="F23" s="69">
        <f aca="true" t="shared" si="2" ref="F23:P23">F22+F21</f>
        <v>344384.2</v>
      </c>
      <c r="G23" s="69">
        <f t="shared" si="2"/>
        <v>400527.6</v>
      </c>
      <c r="H23" s="69">
        <f t="shared" si="2"/>
        <v>372089.05</v>
      </c>
      <c r="I23" s="69">
        <f t="shared" si="2"/>
        <v>430036.6</v>
      </c>
      <c r="J23" s="69">
        <f t="shared" si="2"/>
        <v>461273.1</v>
      </c>
      <c r="K23" s="69">
        <f t="shared" si="2"/>
        <v>429863.35</v>
      </c>
      <c r="L23" s="69">
        <f t="shared" si="2"/>
        <v>438135.61</v>
      </c>
      <c r="M23" s="69">
        <f t="shared" si="2"/>
        <v>435650.41000000003</v>
      </c>
      <c r="N23" s="69">
        <f t="shared" si="2"/>
        <v>487110.25</v>
      </c>
      <c r="O23" s="69">
        <f t="shared" si="2"/>
        <v>546406.06</v>
      </c>
      <c r="P23" s="69">
        <f t="shared" si="2"/>
        <v>446203.05</v>
      </c>
    </row>
    <row r="24" spans="1:16" ht="15.75">
      <c r="A24" s="58"/>
      <c r="B24" s="59"/>
      <c r="C24" s="58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5.75">
      <c r="A25" s="58"/>
      <c r="B25" s="59"/>
      <c r="C25" s="58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5.75">
      <c r="A26" s="58"/>
      <c r="B26" s="59"/>
      <c r="C26" s="58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15.75">
      <c r="A27" s="58"/>
      <c r="B27" s="59"/>
      <c r="C27" s="58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5.75">
      <c r="A28" s="58"/>
      <c r="B28" s="59"/>
      <c r="C28" s="58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5.75">
      <c r="A29" s="58"/>
      <c r="B29" s="59"/>
      <c r="C29" s="58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5.75">
      <c r="A30" s="58"/>
      <c r="B30" s="59"/>
      <c r="C30" s="58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5.75">
      <c r="A31" s="58"/>
      <c r="B31" s="59"/>
      <c r="C31" s="58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5.75">
      <c r="A32" s="58"/>
      <c r="B32" s="59"/>
      <c r="C32" s="58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5.75">
      <c r="A33" s="58"/>
      <c r="B33" s="59"/>
      <c r="C33" s="58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5.75">
      <c r="A34" s="58"/>
      <c r="B34" s="59"/>
      <c r="C34" s="58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5.75">
      <c r="A35" s="58"/>
      <c r="B35" s="59"/>
      <c r="C35" s="58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5.75">
      <c r="A36" s="58"/>
      <c r="B36" s="59"/>
      <c r="C36" s="58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5.75">
      <c r="A37" s="58"/>
      <c r="B37" s="59"/>
      <c r="C37" s="58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8"/>
    </row>
    <row r="40" spans="1:4" ht="18">
      <c r="A40" s="1"/>
      <c r="B40" s="3" t="s">
        <v>41</v>
      </c>
      <c r="C40" s="1"/>
      <c r="D40" s="1"/>
    </row>
    <row r="41" spans="1:4" ht="10.5" customHeight="1">
      <c r="A41" s="1"/>
      <c r="B41" s="3"/>
      <c r="C41" s="1"/>
      <c r="D41" s="1"/>
    </row>
    <row r="42" spans="1:2" ht="18">
      <c r="A42" s="3"/>
      <c r="B42" s="62" t="s">
        <v>44</v>
      </c>
    </row>
    <row r="43" spans="2:4" ht="18">
      <c r="B43" s="3"/>
      <c r="D43" s="10"/>
    </row>
    <row r="45" ht="13.5" thickBot="1">
      <c r="D45" s="9" t="s">
        <v>9</v>
      </c>
    </row>
    <row r="46" spans="1:16" ht="50.25" customHeight="1" thickBot="1">
      <c r="A46" s="4" t="s">
        <v>3</v>
      </c>
      <c r="B46" s="21" t="s">
        <v>4</v>
      </c>
      <c r="C46" s="5" t="s">
        <v>7</v>
      </c>
      <c r="D46" s="13" t="s">
        <v>15</v>
      </c>
      <c r="E46" s="16" t="s">
        <v>11</v>
      </c>
      <c r="F46" s="16" t="s">
        <v>12</v>
      </c>
      <c r="G46" s="16" t="s">
        <v>13</v>
      </c>
      <c r="H46" s="50" t="s">
        <v>14</v>
      </c>
      <c r="I46" s="72" t="s">
        <v>16</v>
      </c>
      <c r="J46" s="71" t="s">
        <v>17</v>
      </c>
      <c r="K46" s="39" t="s">
        <v>18</v>
      </c>
      <c r="L46" s="39" t="s">
        <v>19</v>
      </c>
      <c r="M46" s="52" t="s">
        <v>20</v>
      </c>
      <c r="N46" s="52" t="s">
        <v>21</v>
      </c>
      <c r="O46" s="38" t="s">
        <v>22</v>
      </c>
      <c r="P46" s="40" t="s">
        <v>23</v>
      </c>
    </row>
    <row r="47" spans="1:16" ht="46.5" thickBot="1">
      <c r="A47" s="37">
        <v>1</v>
      </c>
      <c r="B47" s="25" t="s">
        <v>0</v>
      </c>
      <c r="C47" s="17" t="s">
        <v>36</v>
      </c>
      <c r="D47" s="18">
        <f>E47+F47+G47+H47+I47+J47+K47+L47+M47+N47+O47+P47</f>
        <v>34593530</v>
      </c>
      <c r="E47" s="19">
        <v>2000000</v>
      </c>
      <c r="F47" s="19">
        <v>1950000</v>
      </c>
      <c r="G47" s="19">
        <v>3525000</v>
      </c>
      <c r="H47" s="19">
        <v>3200000</v>
      </c>
      <c r="I47" s="19">
        <v>3090000</v>
      </c>
      <c r="J47" s="19">
        <v>2981000</v>
      </c>
      <c r="K47" s="19">
        <v>2906000</v>
      </c>
      <c r="L47" s="19">
        <v>2870000</v>
      </c>
      <c r="M47" s="42">
        <v>2916540</v>
      </c>
      <c r="N47" s="42">
        <v>3004190</v>
      </c>
      <c r="O47" s="19">
        <v>3082030</v>
      </c>
      <c r="P47" s="19">
        <v>3068770</v>
      </c>
    </row>
    <row r="48" spans="1:16" ht="46.5" thickBot="1">
      <c r="A48" s="23">
        <v>2</v>
      </c>
      <c r="B48" s="26" t="s">
        <v>1</v>
      </c>
      <c r="C48" s="6" t="s">
        <v>37</v>
      </c>
      <c r="D48" s="18">
        <f>E48+F48+G48+H48+I48+J48+K48+L48+M48+N48+O48+P48</f>
        <v>12336000</v>
      </c>
      <c r="E48" s="15">
        <v>728000</v>
      </c>
      <c r="F48" s="15">
        <v>728000</v>
      </c>
      <c r="G48" s="15">
        <v>1088000</v>
      </c>
      <c r="H48" s="15">
        <v>1088000</v>
      </c>
      <c r="I48" s="15">
        <v>1088000</v>
      </c>
      <c r="J48" s="15">
        <v>1088000</v>
      </c>
      <c r="K48" s="15">
        <v>1088000</v>
      </c>
      <c r="L48" s="15">
        <v>1088000</v>
      </c>
      <c r="M48" s="42">
        <v>1088000</v>
      </c>
      <c r="N48" s="42">
        <v>1088000</v>
      </c>
      <c r="O48" s="15">
        <v>1088000</v>
      </c>
      <c r="P48" s="15">
        <v>1088000</v>
      </c>
    </row>
    <row r="49" spans="1:16" ht="31.5" thickBot="1">
      <c r="A49" s="23">
        <v>3</v>
      </c>
      <c r="B49" s="26" t="s">
        <v>6</v>
      </c>
      <c r="C49" s="6" t="s">
        <v>38</v>
      </c>
      <c r="D49" s="18">
        <f>E49+F49+G49+H49+I49+J49+K49+L49+M49+N49+O49+P49</f>
        <v>5375550</v>
      </c>
      <c r="E49" s="15">
        <v>300230</v>
      </c>
      <c r="F49" s="15">
        <v>294100</v>
      </c>
      <c r="G49" s="15">
        <v>454140</v>
      </c>
      <c r="H49" s="15">
        <v>505930</v>
      </c>
      <c r="I49" s="15">
        <v>489920</v>
      </c>
      <c r="J49" s="15">
        <v>478270</v>
      </c>
      <c r="K49" s="15">
        <v>482470</v>
      </c>
      <c r="L49" s="15">
        <v>479140</v>
      </c>
      <c r="M49" s="42">
        <v>474530</v>
      </c>
      <c r="N49" s="42">
        <v>460420</v>
      </c>
      <c r="O49" s="36">
        <v>457650</v>
      </c>
      <c r="P49" s="20">
        <v>498750</v>
      </c>
    </row>
    <row r="50" spans="1:16" ht="31.5" thickBot="1">
      <c r="A50" s="24">
        <v>4</v>
      </c>
      <c r="B50" s="27" t="s">
        <v>2</v>
      </c>
      <c r="C50" s="7" t="s">
        <v>39</v>
      </c>
      <c r="D50" s="18">
        <f>E50+F50+G50+H50+I50+J50+K50+L50+M50+N50+O50+P50</f>
        <v>5121240</v>
      </c>
      <c r="E50" s="63">
        <v>368670</v>
      </c>
      <c r="F50" s="63">
        <v>355490</v>
      </c>
      <c r="G50" s="63">
        <v>420000</v>
      </c>
      <c r="H50" s="63">
        <v>469580</v>
      </c>
      <c r="I50" s="63">
        <v>472820</v>
      </c>
      <c r="J50" s="63">
        <v>437700</v>
      </c>
      <c r="K50" s="63">
        <v>442600</v>
      </c>
      <c r="L50" s="63">
        <v>420740</v>
      </c>
      <c r="M50" s="42">
        <v>425930</v>
      </c>
      <c r="N50" s="42">
        <v>420290</v>
      </c>
      <c r="O50" s="64">
        <v>442710</v>
      </c>
      <c r="P50" s="65">
        <v>444710</v>
      </c>
    </row>
    <row r="51" spans="1:16" ht="45.75">
      <c r="A51" s="66">
        <v>5</v>
      </c>
      <c r="B51" s="28" t="s">
        <v>5</v>
      </c>
      <c r="C51" s="11" t="s">
        <v>40</v>
      </c>
      <c r="D51" s="18">
        <f>E51+F51+G51+H51+I51+J51+K51+L51+M51+N51+O51+P51</f>
        <v>4348520</v>
      </c>
      <c r="E51" s="42">
        <v>293020</v>
      </c>
      <c r="F51" s="42">
        <v>258950</v>
      </c>
      <c r="G51" s="42">
        <v>339770</v>
      </c>
      <c r="H51" s="42">
        <v>469380</v>
      </c>
      <c r="I51" s="42">
        <v>438000</v>
      </c>
      <c r="J51" s="42">
        <v>382640</v>
      </c>
      <c r="K51" s="42">
        <v>359000</v>
      </c>
      <c r="L51" s="42">
        <v>345000</v>
      </c>
      <c r="M51" s="42">
        <v>336670</v>
      </c>
      <c r="N51" s="42">
        <v>350550</v>
      </c>
      <c r="O51" s="42">
        <v>385540</v>
      </c>
      <c r="P51" s="42">
        <v>390000</v>
      </c>
    </row>
    <row r="52" spans="1:16" ht="15.75">
      <c r="A52" s="67"/>
      <c r="B52" s="68" t="s">
        <v>27</v>
      </c>
      <c r="C52" s="70"/>
      <c r="D52" s="73">
        <f>D47+D48+D49+D50+D51</f>
        <v>61774840</v>
      </c>
      <c r="E52" s="69">
        <f>E47+E48+E49+E50+E51</f>
        <v>3689920</v>
      </c>
      <c r="F52" s="69">
        <f aca="true" t="shared" si="3" ref="F52:P52">F47+F48+F49+F50+F51</f>
        <v>3586540</v>
      </c>
      <c r="G52" s="69">
        <f t="shared" si="3"/>
        <v>5826910</v>
      </c>
      <c r="H52" s="69">
        <f t="shared" si="3"/>
        <v>5732890</v>
      </c>
      <c r="I52" s="69">
        <f t="shared" si="3"/>
        <v>5578740</v>
      </c>
      <c r="J52" s="69">
        <v>312</v>
      </c>
      <c r="K52" s="69">
        <f t="shared" si="3"/>
        <v>5278070</v>
      </c>
      <c r="L52" s="69">
        <f t="shared" si="3"/>
        <v>5202880</v>
      </c>
      <c r="M52" s="69">
        <f t="shared" si="3"/>
        <v>5241670</v>
      </c>
      <c r="N52" s="69">
        <f t="shared" si="3"/>
        <v>5323450</v>
      </c>
      <c r="O52" s="69">
        <f t="shared" si="3"/>
        <v>5455930</v>
      </c>
      <c r="P52" s="69">
        <f t="shared" si="3"/>
        <v>5490230</v>
      </c>
    </row>
    <row r="54" ht="12.75">
      <c r="D54" s="10"/>
    </row>
    <row r="56" ht="12.75">
      <c r="D56" s="10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dd</cp:lastModifiedBy>
  <cp:lastPrinted>2015-06-22T12:18:55Z</cp:lastPrinted>
  <dcterms:created xsi:type="dcterms:W3CDTF">2006-08-21T12:16:09Z</dcterms:created>
  <dcterms:modified xsi:type="dcterms:W3CDTF">2019-02-11T10:38:16Z</dcterms:modified>
  <cp:category/>
  <cp:version/>
  <cp:contentType/>
  <cp:contentStatus/>
</cp:coreProperties>
</file>